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9720" windowHeight="4320" firstSheet="1" activeTab="2"/>
  </bookViews>
  <sheets>
    <sheet name="прил 1 вода" sheetId="1" r:id="rId1"/>
    <sheet name="прил 1 стоки" sheetId="2" r:id="rId2"/>
    <sheet name="приложение 2" sheetId="3" r:id="rId3"/>
    <sheet name="прил4 стоки" sheetId="4" r:id="rId4"/>
    <sheet name="прил.7" sheetId="5" r:id="rId5"/>
  </sheets>
  <externalReferences>
    <externalReference r:id="rId8"/>
  </externalReferences>
  <definedNames>
    <definedName name="_GoBack" localSheetId="3">'прил4 стоки'!$B$4</definedName>
    <definedName name="стокиобъем11" localSheetId="4">#REF!</definedName>
    <definedName name="стокиобъем11">#REF!</definedName>
    <definedName name="стокиобъем12" localSheetId="4">#REF!</definedName>
    <definedName name="стокиобъем12">#REF!</definedName>
    <definedName name="стокитариф11" localSheetId="4">#REF!</definedName>
    <definedName name="стокитариф11">#REF!</definedName>
    <definedName name="стокитариф12" localSheetId="4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<sst xmlns="http://schemas.openxmlformats.org/spreadsheetml/2006/main" count="236" uniqueCount="157">
  <si>
    <t>Наименование показателей</t>
  </si>
  <si>
    <t>4.1.</t>
  </si>
  <si>
    <t>1.1.</t>
  </si>
  <si>
    <t>1.2.</t>
  </si>
  <si>
    <t>Производственные расходы</t>
  </si>
  <si>
    <t>Ремонтные расходы</t>
  </si>
  <si>
    <t>4.</t>
  </si>
  <si>
    <t>Сбытовые расходы гарантирующих организаций</t>
  </si>
  <si>
    <t>4.2.</t>
  </si>
  <si>
    <t>7.1.</t>
  </si>
  <si>
    <t>7.2.</t>
  </si>
  <si>
    <t>РЭК</t>
  </si>
  <si>
    <t>Величина расходов, не учтенных в тарифе</t>
  </si>
  <si>
    <t>тыс. руб.</t>
  </si>
  <si>
    <t>(г. Железногорск, ИНН 2452000401)</t>
  </si>
  <si>
    <t>№ п/п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</si>
  <si>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</si>
  <si>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</si>
  <si>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</si>
  <si>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</si>
  <si>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</si>
  <si>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</si>
  <si>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</si>
  <si>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>Приложение № 1 к экспертному заключению по делу № 188-13в</t>
  </si>
  <si>
    <t xml:space="preserve">Анализ основных технико – экономических показателей </t>
  </si>
  <si>
    <t>Федерального государственного унитарного предприятия "Горно-Химический комбинат"(питьевая вода)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</si>
  <si>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</si>
  <si>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</si>
  <si>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</si>
  <si>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</si>
  <si>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</si>
  <si>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</si>
  <si>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</si>
  <si>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</si>
  <si>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</si>
  <si>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</si>
  <si>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</si>
  <si>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Коэффициент использования установленной мощности</t>
  </si>
  <si>
    <t>%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</si>
  <si>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</si>
  <si>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</si>
  <si>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</si>
  <si>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</si>
  <si>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 xml:space="preserve">Удельный расход электроэнергии на 
1 м3 сточных вод             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</si>
  <si>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</si>
  <si>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</si>
  <si>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</si>
  <si>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</si>
  <si>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</si>
  <si>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</si>
  <si>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</si>
  <si>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</si>
  <si>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очистка воды</t>
  </si>
  <si>
    <t>транспортировка воды</t>
  </si>
  <si>
    <t xml:space="preserve">Факт </t>
  </si>
  <si>
    <t xml:space="preserve">План </t>
  </si>
  <si>
    <t>0%- не ставить, если траспортировка, данный показатель убирать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</si>
  <si>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</si>
  <si>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</si>
  <si>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</si>
  <si>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</si>
  <si>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</si>
  <si>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 xml:space="preserve">населению, в т.ч. </t>
  </si>
  <si>
    <t>бюджетным организациям, в т.ч.</t>
  </si>
  <si>
    <t>прочим потребителям, в.т.ч.</t>
  </si>
  <si>
    <t>указыаются по годам на период действия тарифов</t>
  </si>
  <si>
    <t>к экспертому и к протоколу</t>
  </si>
  <si>
    <t>Население (тарифы указываются с учетом НДС)</t>
  </si>
  <si>
    <t>электроэнергию</t>
  </si>
  <si>
    <r>
      <t xml:space="preserve">теплоэнергию </t>
    </r>
    <r>
      <rPr>
        <sz val="12"/>
        <color indexed="10"/>
        <rFont val="Times New Roman"/>
        <family val="1"/>
      </rPr>
      <t>(если есть затраты)</t>
    </r>
  </si>
  <si>
    <r>
      <t xml:space="preserve">воду </t>
    </r>
    <r>
      <rPr>
        <sz val="12"/>
        <color indexed="10"/>
        <rFont val="Times New Roman"/>
        <family val="1"/>
      </rPr>
      <t>(если есть покупная вода)</t>
    </r>
  </si>
  <si>
    <t>ГСМ</t>
  </si>
  <si>
    <r>
      <t xml:space="preserve">уголь </t>
    </r>
    <r>
      <rPr>
        <sz val="12"/>
        <color indexed="10"/>
        <rFont val="Times New Roman"/>
        <family val="1"/>
      </rPr>
      <t>(если есть)</t>
    </r>
  </si>
  <si>
    <t>по приборам учета</t>
  </si>
  <si>
    <t>Индексы  роста цен на энергетические ресурсы</t>
  </si>
  <si>
    <t>Принято  сточных вод всего, в т.ч.</t>
  </si>
  <si>
    <t>от населения</t>
  </si>
  <si>
    <t>от собственного  производства</t>
  </si>
  <si>
    <t>от бюджетных организаций</t>
  </si>
  <si>
    <t>принято от других  канализций</t>
  </si>
  <si>
    <t xml:space="preserve">на транспортировку сточной воды </t>
  </si>
  <si>
    <t>сульфат амония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</si>
  <si>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</si>
  <si>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</si>
  <si>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</si>
  <si>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</si>
  <si>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</si>
  <si>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</si>
  <si>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</si>
  <si>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</si>
  <si>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</si>
  <si>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</si>
  <si>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7.4.</t>
  </si>
  <si>
    <t>7.4.1.</t>
  </si>
  <si>
    <t>8.</t>
  </si>
  <si>
    <t>10.1.</t>
  </si>
  <si>
    <t>10.2.</t>
  </si>
  <si>
    <t>12.1.</t>
  </si>
  <si>
    <t>12.2.</t>
  </si>
  <si>
    <t>Норматив технологических  затрат химреагентов, в т.ч:</t>
  </si>
  <si>
    <t>(по наименованиям)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</si>
  <si>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</si>
  <si>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</si>
  <si>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</si>
  <si>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</si>
  <si>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13.4.</t>
  </si>
  <si>
    <t>на очистку сточной воды</t>
  </si>
  <si>
    <t>с 01.07.2014 по 31.12.2014</t>
  </si>
  <si>
    <t>Объем воды, пропускаемой через очистные сооружения</t>
  </si>
  <si>
    <t>15.2.</t>
  </si>
  <si>
    <t>15.3.</t>
  </si>
  <si>
    <t>с 01.01.2014 по 30.06.2014</t>
  </si>
  <si>
    <t>подъем воды</t>
  </si>
  <si>
    <t xml:space="preserve"> транспортировка сточных вод </t>
  </si>
  <si>
    <t>очистка сточных вод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</si>
  <si>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</si>
  <si>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</si>
  <si>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</si>
  <si>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</si>
  <si>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</si>
  <si>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</si>
  <si>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</si>
  <si>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</si>
  <si>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</si>
  <si>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</si>
  <si>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</si>
  <si>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</si>
  <si>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</si>
  <si>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</si>
  <si>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>16.1.</t>
  </si>
  <si>
    <t>16.2.</t>
  </si>
  <si>
    <t xml:space="preserve">18.1. </t>
  </si>
  <si>
    <t>18.2.</t>
  </si>
  <si>
    <t>18.3.</t>
  </si>
  <si>
    <t>18.4.</t>
  </si>
  <si>
    <t>18.5.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</si>
  <si>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</si>
  <si>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</si>
  <si>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</si>
  <si>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</si>
  <si>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>Приложение № 1 к экспертному заключению по делу № 130-13в</t>
  </si>
  <si>
    <t>13.5.</t>
  </si>
  <si>
    <t>13.6.</t>
  </si>
  <si>
    <t>известь техническая</t>
  </si>
  <si>
    <t>щавелевая кислота</t>
  </si>
  <si>
    <t>алюминий сернокислый</t>
  </si>
  <si>
    <t>катализатор гетерогенный АК-1</t>
  </si>
  <si>
    <t>катализатор гетерогенный АК-67</t>
  </si>
  <si>
    <t>Анализ основных технико – экономических показателей 
Открытого акционерного общества "Ачинский нефтеперабатывающий завод Восточной нефтяной компании" (Большеулуйский район, ИНН 2443000518)</t>
  </si>
  <si>
    <t>Приложение № 2 к экспертному заключению по делу № 130-13в</t>
  </si>
  <si>
    <t>Приложение № 4 к экспертному заключению по делу № 130-13в</t>
  </si>
  <si>
    <t>Расходы, учтенные и неучтенные при расчете тарифа                                                 открытого акционерного общества "Ачинский нефтеперабатывающий завод Восточной нефтяной компании"                                                              (Большеулуйский район, ИНН 2443000518)</t>
  </si>
  <si>
    <t>Целевые показатели деятельности открытого акционерного общества "Ачинский нефтеперабатывающий завод Восточной нефтяной компании"  (Большеулуйский район, ИНН 2443000518)</t>
  </si>
  <si>
    <t>Тарифы на водоотведение  для потребителей открытого акционерного общества "Ачинский нефтеперабатывающий завод Восточной нефтяной компании"  (Большеулуйский район, ИНН 2443000518)</t>
  </si>
  <si>
    <t>Приложение № 7
к экспертному заключению 
по делу № 130-13в</t>
  </si>
  <si>
    <t>Водоотведение</t>
  </si>
  <si>
    <t>Всего расходов по водоотведению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</si>
</sst>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48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0" xfId="58" applyFont="1" applyAlignment="1">
      <alignment wrapText="1"/>
      <protection/>
    </xf>
    <xf numFmtId="0" fontId="7" fillId="0" borderId="0" xfId="58" applyFont="1" applyAlignment="1">
      <alignment wrapText="1"/>
      <protection/>
    </xf>
    <xf numFmtId="0" fontId="7" fillId="0" borderId="0" xfId="58" applyFont="1" applyAlignment="1">
      <alignment horizontal="right" wrapText="1"/>
      <protection/>
    </xf>
    <xf numFmtId="0" fontId="5" fillId="0" borderId="0" xfId="58" applyFont="1" applyAlignment="1">
      <alignment horizont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2" fontId="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9" fillId="0" borderId="0" xfId="57" applyFont="1" applyAlignment="1">
      <alignment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8" applyFont="1" applyBorder="1" applyAlignment="1">
      <alignment horizontal="left" wrapText="1"/>
      <protection/>
    </xf>
    <xf numFmtId="0" fontId="10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7" fillId="0" borderId="0" xfId="59" applyFont="1" applyFill="1" applyAlignment="1">
      <alignment/>
      <protection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0" fontId="14" fillId="32" borderId="10" xfId="53" applyFont="1" applyFill="1" applyBorder="1" applyAlignment="1">
      <alignment horizontal="left" vertical="top" wrapText="1"/>
      <protection/>
    </xf>
    <xf numFmtId="0" fontId="14" fillId="32" borderId="10" xfId="53" applyFont="1" applyFill="1" applyBorder="1" applyAlignment="1">
      <alignment vertical="top" wrapText="1"/>
      <protection/>
    </xf>
    <xf numFmtId="0" fontId="14" fillId="32" borderId="10" xfId="53" applyFont="1" applyFill="1" applyBorder="1" applyAlignment="1">
      <alignment horizontal="justify" vertical="top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189" fontId="1" fillId="0" borderId="11" xfId="53" applyNumberFormat="1" applyFont="1" applyBorder="1" applyAlignment="1">
      <alignment horizontal="right"/>
      <protection/>
    </xf>
    <xf numFmtId="189" fontId="1" fillId="0" borderId="10" xfId="53" applyNumberFormat="1" applyFont="1" applyBorder="1" applyAlignment="1">
      <alignment horizontal="right" vertical="center" wrapText="1"/>
      <protection/>
    </xf>
    <xf numFmtId="189" fontId="1" fillId="0" borderId="10" xfId="53" applyNumberFormat="1" applyFont="1" applyFill="1" applyBorder="1" applyAlignment="1">
      <alignment horizontal="right" vertical="center" wrapText="1"/>
      <protection/>
    </xf>
    <xf numFmtId="189" fontId="1" fillId="0" borderId="11" xfId="53" applyNumberFormat="1" applyFont="1" applyBorder="1" applyAlignment="1">
      <alignment horizontal="right" vertical="center"/>
      <protection/>
    </xf>
    <xf numFmtId="2" fontId="7" fillId="0" borderId="10" xfId="57" applyNumberFormat="1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59" applyFont="1" applyFill="1" applyAlignment="1">
      <alignment horizont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7" fillId="0" borderId="0" xfId="59" applyFont="1" applyAlignment="1">
      <alignment horizontal="center" vertical="center" wrapText="1"/>
      <protection/>
    </xf>
    <xf numFmtId="0" fontId="7" fillId="0" borderId="0" xfId="58" applyFont="1" applyAlignment="1">
      <alignment horizontal="center" wrapText="1"/>
      <protection/>
    </xf>
    <xf numFmtId="0" fontId="7" fillId="0" borderId="0" xfId="58" applyFont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2" xfId="58" applyFont="1" applyBorder="1" applyAlignment="1">
      <alignment horizontal="center" vertical="center" wrapText="1"/>
      <protection/>
    </xf>
    <xf numFmtId="0" fontId="5" fillId="0" borderId="13" xfId="58" applyFont="1" applyBorder="1" applyAlignment="1">
      <alignment horizontal="center" vertical="center" wrapText="1"/>
      <protection/>
    </xf>
    <xf numFmtId="0" fontId="7" fillId="0" borderId="14" xfId="57" applyFont="1" applyBorder="1" applyAlignment="1">
      <alignment horizontal="center" vertical="center" wrapText="1"/>
      <protection/>
    </xf>
    <xf numFmtId="0" fontId="7" fillId="0" borderId="15" xfId="57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7" fillId="0" borderId="0" xfId="57" applyFont="1" applyBorder="1" applyAlignment="1">
      <alignment horizontal="justify" vertical="center" wrapText="1"/>
      <protection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12" xfId="57" applyFont="1" applyBorder="1" applyAlignment="1">
      <alignment horizontal="center" vertical="center" wrapText="1"/>
      <protection/>
    </xf>
    <xf numFmtId="0" fontId="7" fillId="0" borderId="11" xfId="57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zoomScalePageLayoutView="0" workbookViewId="0" topLeftCell="A23">
      <selection activeCell="G36" sqref="G36"/>
    </sheetView>
  </sheetViews>
  <sheetFormatPr defaultColWidth="39.8515625" defaultRowHeight="12.75"/>
  <cols>
    <col min="1" max="1" width="7.28125" style="57" customWidth="1"/>
    <col min="2" max="2" width="34.8515625" style="57" customWidth="1"/>
    <col min="3" max="3" width="14.00390625" style="57" customWidth="1"/>
    <col min="4" max="4" width="14.421875" style="57" customWidth="1"/>
    <col min="5" max="5" width="15.00390625" style="57" customWidth="1"/>
    <col min="6" max="16384" width="39.8515625" style="57" customWidth="1"/>
  </cols>
  <sheetData>
    <row r="2" spans="1:5" ht="48" customHeight="1">
      <c r="A2" s="4"/>
      <c r="B2" s="4"/>
      <c r="C2" s="74" t="s">
        <v>23</v>
      </c>
      <c r="D2" s="74"/>
      <c r="E2" s="74"/>
    </row>
    <row r="3" spans="1:6" ht="20.25" customHeight="1">
      <c r="A3" s="74" t="s">
        <v>24</v>
      </c>
      <c r="B3" s="74"/>
      <c r="C3" s="74"/>
      <c r="D3" s="74"/>
      <c r="E3" s="74"/>
      <c r="F3" s="37" t="s">
        <v>66</v>
      </c>
    </row>
    <row r="4" spans="1:8" ht="38.25" customHeight="1">
      <c r="A4" s="75" t="s">
        <v>25</v>
      </c>
      <c r="B4" s="75"/>
      <c r="C4" s="75"/>
      <c r="D4" s="75"/>
      <c r="E4" s="75"/>
      <c r="F4" s="3"/>
      <c r="G4" s="3"/>
      <c r="H4" s="3"/>
    </row>
    <row r="5" spans="1:6" ht="28.5" customHeight="1">
      <c r="A5" s="5"/>
      <c r="B5" s="76" t="s">
        <v>14</v>
      </c>
      <c r="C5" s="76"/>
      <c r="D5" s="76"/>
      <c r="E5" s="76"/>
      <c r="F5" s="8"/>
    </row>
    <row r="6" ht="18.75">
      <c r="C6" s="6"/>
    </row>
    <row r="7" spans="1:5" ht="15" customHeight="1">
      <c r="A7" s="77" t="s">
        <v>15</v>
      </c>
      <c r="B7" s="77" t="s">
        <v>16</v>
      </c>
      <c r="C7" s="77" t="s">
        <v>17</v>
      </c>
      <c r="D7" s="80" t="s">
        <v>59</v>
      </c>
      <c r="E7" s="81"/>
    </row>
    <row r="8" spans="1:5" ht="18" customHeight="1">
      <c r="A8" s="78"/>
      <c r="B8" s="78"/>
      <c r="C8" s="78"/>
      <c r="D8" s="77" t="s">
        <v>26</v>
      </c>
      <c r="E8" s="77" t="s">
        <v>27</v>
      </c>
    </row>
    <row r="9" spans="1:5" ht="18" customHeight="1">
      <c r="A9" s="79"/>
      <c r="B9" s="79"/>
      <c r="C9" s="79"/>
      <c r="D9" s="79"/>
      <c r="E9" s="79"/>
    </row>
    <row r="10" spans="1:5" ht="15.75">
      <c r="A10" s="58">
        <v>1</v>
      </c>
      <c r="B10" s="58">
        <v>2</v>
      </c>
      <c r="C10" s="58">
        <v>3</v>
      </c>
      <c r="D10" s="58">
        <v>4</v>
      </c>
      <c r="E10" s="58">
        <v>5</v>
      </c>
    </row>
    <row r="11" spans="1:5" ht="31.5">
      <c r="A11" s="53">
        <v>1</v>
      </c>
      <c r="B11" s="53" t="s">
        <v>28</v>
      </c>
      <c r="C11" s="58" t="s">
        <v>34</v>
      </c>
      <c r="D11" s="58"/>
      <c r="E11" s="58"/>
    </row>
    <row r="12" spans="1:5" ht="47.25">
      <c r="A12" s="53">
        <v>2</v>
      </c>
      <c r="B12" s="53" t="s">
        <v>29</v>
      </c>
      <c r="C12" s="58" t="s">
        <v>35</v>
      </c>
      <c r="D12" s="58"/>
      <c r="E12" s="58"/>
    </row>
    <row r="13" spans="1:5" ht="31.5">
      <c r="A13" s="53">
        <v>3</v>
      </c>
      <c r="B13" s="53" t="s">
        <v>30</v>
      </c>
      <c r="C13" s="58" t="s">
        <v>35</v>
      </c>
      <c r="D13" s="58"/>
      <c r="E13" s="58"/>
    </row>
    <row r="14" spans="1:5" ht="47.25">
      <c r="A14" s="53">
        <v>4</v>
      </c>
      <c r="B14" s="53" t="s">
        <v>31</v>
      </c>
      <c r="C14" s="58" t="s">
        <v>35</v>
      </c>
      <c r="D14" s="58"/>
      <c r="E14" s="58"/>
    </row>
    <row r="15" spans="1:5" ht="33" customHeight="1">
      <c r="A15" s="53">
        <v>5</v>
      </c>
      <c r="B15" s="53" t="s">
        <v>32</v>
      </c>
      <c r="C15" s="58" t="s">
        <v>36</v>
      </c>
      <c r="D15" s="58"/>
      <c r="E15" s="58"/>
    </row>
    <row r="16" spans="1:5" ht="22.5" customHeight="1">
      <c r="A16" s="53">
        <v>6</v>
      </c>
      <c r="B16" s="53" t="s">
        <v>33</v>
      </c>
      <c r="C16" s="58" t="s">
        <v>36</v>
      </c>
      <c r="D16" s="58"/>
      <c r="E16" s="58"/>
    </row>
    <row r="17" spans="1:5" ht="48" customHeight="1">
      <c r="A17" s="53">
        <v>7</v>
      </c>
      <c r="B17" s="53" t="s">
        <v>116</v>
      </c>
      <c r="C17" s="58" t="s">
        <v>18</v>
      </c>
      <c r="D17" s="58"/>
      <c r="E17" s="58"/>
    </row>
    <row r="18" spans="1:5" ht="22.5" customHeight="1">
      <c r="A18" s="53" t="s">
        <v>9</v>
      </c>
      <c r="B18" s="63" t="s">
        <v>117</v>
      </c>
      <c r="C18" s="58" t="s">
        <v>18</v>
      </c>
      <c r="D18" s="58"/>
      <c r="E18" s="58"/>
    </row>
    <row r="19" spans="1:5" ht="19.5" customHeight="1">
      <c r="A19" s="53" t="s">
        <v>10</v>
      </c>
      <c r="B19" s="64" t="s">
        <v>118</v>
      </c>
      <c r="C19" s="58" t="s">
        <v>18</v>
      </c>
      <c r="D19" s="58"/>
      <c r="E19" s="58"/>
    </row>
    <row r="20" spans="1:5" ht="39" customHeight="1">
      <c r="A20" s="53">
        <v>8</v>
      </c>
      <c r="B20" s="43" t="s">
        <v>108</v>
      </c>
      <c r="C20" s="58" t="s">
        <v>18</v>
      </c>
      <c r="D20" s="58"/>
      <c r="E20" s="58"/>
    </row>
    <row r="21" spans="1:5" ht="39" customHeight="1">
      <c r="A21" s="53">
        <v>9</v>
      </c>
      <c r="B21" s="43" t="s">
        <v>119</v>
      </c>
      <c r="C21" s="58" t="s">
        <v>18</v>
      </c>
      <c r="D21" s="58"/>
      <c r="E21" s="58"/>
    </row>
    <row r="22" spans="1:5" ht="31.5">
      <c r="A22" s="53">
        <v>10</v>
      </c>
      <c r="B22" s="53" t="s">
        <v>122</v>
      </c>
      <c r="C22" s="58" t="s">
        <v>18</v>
      </c>
      <c r="D22" s="59"/>
      <c r="E22" s="58"/>
    </row>
    <row r="23" spans="1:5" ht="15.75">
      <c r="A23" s="53" t="s">
        <v>95</v>
      </c>
      <c r="B23" s="65" t="s">
        <v>120</v>
      </c>
      <c r="C23" s="58" t="s">
        <v>18</v>
      </c>
      <c r="D23" s="59"/>
      <c r="E23" s="58"/>
    </row>
    <row r="24" spans="1:5" ht="15.75">
      <c r="A24" s="53" t="s">
        <v>96</v>
      </c>
      <c r="B24" s="65" t="s">
        <v>121</v>
      </c>
      <c r="C24" s="58" t="s">
        <v>18</v>
      </c>
      <c r="D24" s="59"/>
      <c r="E24" s="58"/>
    </row>
    <row r="25" spans="1:5" ht="34.5" customHeight="1">
      <c r="A25" s="53">
        <v>11</v>
      </c>
      <c r="B25" s="65" t="s">
        <v>123</v>
      </c>
      <c r="C25" s="58" t="s">
        <v>18</v>
      </c>
      <c r="D25" s="59"/>
      <c r="E25" s="58"/>
    </row>
    <row r="26" spans="1:5" ht="31.5">
      <c r="A26" s="53">
        <v>12</v>
      </c>
      <c r="B26" s="53" t="s">
        <v>19</v>
      </c>
      <c r="C26" s="58" t="s">
        <v>18</v>
      </c>
      <c r="D26" s="59"/>
      <c r="E26" s="59"/>
    </row>
    <row r="27" spans="1:5" ht="15.75">
      <c r="A27" s="53">
        <v>13</v>
      </c>
      <c r="B27" s="43" t="s">
        <v>124</v>
      </c>
      <c r="C27" s="58" t="s">
        <v>18</v>
      </c>
      <c r="D27" s="59"/>
      <c r="E27" s="59"/>
    </row>
    <row r="28" spans="1:5" ht="15.75">
      <c r="A28" s="53" t="s">
        <v>102</v>
      </c>
      <c r="B28" s="43" t="s">
        <v>62</v>
      </c>
      <c r="C28" s="58" t="s">
        <v>18</v>
      </c>
      <c r="D28" s="59"/>
      <c r="E28" s="59"/>
    </row>
    <row r="29" spans="1:5" ht="15.75">
      <c r="A29" s="60" t="s">
        <v>125</v>
      </c>
      <c r="B29" s="43" t="s">
        <v>73</v>
      </c>
      <c r="C29" s="58" t="s">
        <v>18</v>
      </c>
      <c r="D29" s="59"/>
      <c r="E29" s="59"/>
    </row>
    <row r="30" spans="1:5" ht="15.75">
      <c r="A30" s="53" t="s">
        <v>103</v>
      </c>
      <c r="B30" s="43" t="s">
        <v>20</v>
      </c>
      <c r="C30" s="58" t="s">
        <v>18</v>
      </c>
      <c r="D30" s="59"/>
      <c r="E30" s="59"/>
    </row>
    <row r="31" spans="1:5" ht="15.75">
      <c r="A31" s="53" t="s">
        <v>104</v>
      </c>
      <c r="B31" s="43" t="s">
        <v>63</v>
      </c>
      <c r="C31" s="58" t="s">
        <v>18</v>
      </c>
      <c r="D31" s="59"/>
      <c r="E31" s="59"/>
    </row>
    <row r="32" spans="1:5" ht="15.75">
      <c r="A32" s="53" t="s">
        <v>126</v>
      </c>
      <c r="B32" s="43" t="s">
        <v>73</v>
      </c>
      <c r="C32" s="58" t="s">
        <v>18</v>
      </c>
      <c r="D32" s="59"/>
      <c r="E32" s="59"/>
    </row>
    <row r="33" spans="1:5" ht="15.75">
      <c r="A33" s="53" t="s">
        <v>105</v>
      </c>
      <c r="B33" s="43" t="s">
        <v>64</v>
      </c>
      <c r="C33" s="58" t="s">
        <v>18</v>
      </c>
      <c r="D33" s="59"/>
      <c r="E33" s="59"/>
    </row>
    <row r="34" spans="1:5" ht="15.75">
      <c r="A34" s="53" t="s">
        <v>127</v>
      </c>
      <c r="B34" s="43" t="s">
        <v>73</v>
      </c>
      <c r="C34" s="58" t="s">
        <v>18</v>
      </c>
      <c r="D34" s="59"/>
      <c r="E34" s="59"/>
    </row>
    <row r="35" spans="1:5" ht="15.75">
      <c r="A35" s="53">
        <v>14</v>
      </c>
      <c r="B35" s="54" t="s">
        <v>21</v>
      </c>
      <c r="C35" s="61" t="s">
        <v>22</v>
      </c>
      <c r="D35" s="1"/>
      <c r="E35" s="1"/>
    </row>
    <row r="36" spans="1:5" ht="60">
      <c r="A36" s="53">
        <v>15</v>
      </c>
      <c r="B36" s="54" t="s">
        <v>101</v>
      </c>
      <c r="C36" s="61"/>
      <c r="D36" s="59"/>
      <c r="E36" s="59"/>
    </row>
    <row r="37" spans="1:5" ht="15" customHeight="1">
      <c r="A37" s="53" t="s">
        <v>128</v>
      </c>
      <c r="B37" s="54" t="s">
        <v>112</v>
      </c>
      <c r="C37" s="61" t="s">
        <v>57</v>
      </c>
      <c r="D37" s="59"/>
      <c r="E37" s="59"/>
    </row>
    <row r="38" spans="1:5" ht="15.75" customHeight="1">
      <c r="A38" s="53" t="s">
        <v>109</v>
      </c>
      <c r="B38" s="54" t="s">
        <v>52</v>
      </c>
      <c r="C38" s="61" t="s">
        <v>57</v>
      </c>
      <c r="D38" s="59"/>
      <c r="E38" s="59"/>
    </row>
    <row r="39" spans="1:5" ht="15.75" customHeight="1">
      <c r="A39" s="53" t="s">
        <v>110</v>
      </c>
      <c r="B39" s="54" t="s">
        <v>53</v>
      </c>
      <c r="C39" s="61" t="s">
        <v>57</v>
      </c>
      <c r="D39" s="59"/>
      <c r="E39" s="59"/>
    </row>
    <row r="40" spans="1:5" ht="31.5">
      <c r="A40" s="53">
        <v>16</v>
      </c>
      <c r="B40" s="54" t="s">
        <v>99</v>
      </c>
      <c r="C40" s="54" t="s">
        <v>58</v>
      </c>
      <c r="D40" s="43"/>
      <c r="E40" s="43"/>
    </row>
    <row r="41" spans="1:5" ht="15.75">
      <c r="A41" s="53" t="s">
        <v>129</v>
      </c>
      <c r="B41" s="55" t="s">
        <v>100</v>
      </c>
      <c r="C41" s="54"/>
      <c r="D41" s="43"/>
      <c r="E41" s="43"/>
    </row>
    <row r="42" spans="1:5" ht="15.75">
      <c r="A42" s="53" t="s">
        <v>130</v>
      </c>
      <c r="B42" s="55"/>
      <c r="C42" s="54"/>
      <c r="D42" s="43"/>
      <c r="E42" s="43"/>
    </row>
    <row r="43" spans="1:5" ht="15.75">
      <c r="A43" s="36">
        <v>17</v>
      </c>
      <c r="B43" s="31" t="s">
        <v>44</v>
      </c>
      <c r="C43" s="30" t="s">
        <v>38</v>
      </c>
      <c r="D43" s="43"/>
      <c r="E43" s="58">
        <v>105.6</v>
      </c>
    </row>
    <row r="44" spans="1:5" ht="31.5">
      <c r="A44" s="53">
        <v>18</v>
      </c>
      <c r="B44" s="43" t="s">
        <v>74</v>
      </c>
      <c r="C44" s="43"/>
      <c r="D44" s="43"/>
      <c r="E44" s="58"/>
    </row>
    <row r="45" spans="1:5" ht="15.75">
      <c r="A45" s="43" t="s">
        <v>131</v>
      </c>
      <c r="B45" s="43" t="s">
        <v>68</v>
      </c>
      <c r="C45" s="58" t="s">
        <v>38</v>
      </c>
      <c r="D45" s="43"/>
      <c r="E45" s="58">
        <v>107.3</v>
      </c>
    </row>
    <row r="46" spans="1:5" ht="15.75">
      <c r="A46" s="43" t="s">
        <v>132</v>
      </c>
      <c r="B46" s="43" t="s">
        <v>69</v>
      </c>
      <c r="C46" s="58" t="s">
        <v>38</v>
      </c>
      <c r="D46" s="43"/>
      <c r="E46" s="58">
        <v>107.3</v>
      </c>
    </row>
    <row r="47" spans="1:5" ht="15.75">
      <c r="A47" s="43" t="s">
        <v>133</v>
      </c>
      <c r="B47" s="43" t="s">
        <v>70</v>
      </c>
      <c r="C47" s="58" t="s">
        <v>38</v>
      </c>
      <c r="D47" s="43"/>
      <c r="E47" s="58">
        <v>105.4</v>
      </c>
    </row>
    <row r="48" spans="1:5" ht="15.75">
      <c r="A48" s="43" t="s">
        <v>134</v>
      </c>
      <c r="B48" s="43" t="s">
        <v>71</v>
      </c>
      <c r="C48" s="58" t="s">
        <v>38</v>
      </c>
      <c r="D48" s="43"/>
      <c r="E48" s="62">
        <v>103</v>
      </c>
    </row>
    <row r="49" spans="1:5" ht="15.75">
      <c r="A49" s="43" t="s">
        <v>135</v>
      </c>
      <c r="B49" s="43" t="s">
        <v>72</v>
      </c>
      <c r="C49" s="58" t="s">
        <v>38</v>
      </c>
      <c r="D49" s="43"/>
      <c r="E49" s="58">
        <v>99.8</v>
      </c>
    </row>
  </sheetData>
  <sheetProtection/>
  <mergeCells count="10">
    <mergeCell ref="C2:E2"/>
    <mergeCell ref="A3:E3"/>
    <mergeCell ref="A4:E4"/>
    <mergeCell ref="B5:E5"/>
    <mergeCell ref="A7:A9"/>
    <mergeCell ref="B7:B9"/>
    <mergeCell ref="C7:C9"/>
    <mergeCell ref="D7:E7"/>
    <mergeCell ref="D8:D9"/>
    <mergeCell ref="E8:E9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E37"/>
  <sheetViews>
    <sheetView zoomScalePageLayoutView="0" workbookViewId="0" topLeftCell="A7">
      <selection activeCell="D23" sqref="D23"/>
    </sheetView>
  </sheetViews>
  <sheetFormatPr defaultColWidth="39.8515625" defaultRowHeight="12.75"/>
  <cols>
    <col min="1" max="1" width="8.7109375" style="44" customWidth="1"/>
    <col min="2" max="2" width="32.7109375" style="44" customWidth="1"/>
    <col min="3" max="3" width="13.28125" style="44" customWidth="1"/>
    <col min="4" max="4" width="14.28125" style="44" customWidth="1"/>
    <col min="5" max="5" width="13.00390625" style="44" customWidth="1"/>
    <col min="6" max="16384" width="39.8515625" style="44" customWidth="1"/>
  </cols>
  <sheetData>
    <row r="1" ht="14.25" customHeight="1"/>
    <row r="2" spans="1:5" ht="40.5" customHeight="1">
      <c r="A2" s="45"/>
      <c r="B2" s="45"/>
      <c r="C2" s="82" t="s">
        <v>140</v>
      </c>
      <c r="D2" s="82"/>
      <c r="E2" s="82"/>
    </row>
    <row r="3" spans="1:5" ht="77.25" customHeight="1">
      <c r="A3" s="82" t="s">
        <v>148</v>
      </c>
      <c r="B3" s="82"/>
      <c r="C3" s="82"/>
      <c r="D3" s="82"/>
      <c r="E3" s="82"/>
    </row>
    <row r="4" ht="13.5" customHeight="1">
      <c r="C4" s="6"/>
    </row>
    <row r="5" spans="1:5" ht="15" customHeight="1">
      <c r="A5" s="83" t="s">
        <v>15</v>
      </c>
      <c r="B5" s="83" t="s">
        <v>16</v>
      </c>
      <c r="C5" s="83" t="s">
        <v>17</v>
      </c>
      <c r="D5" s="83" t="s">
        <v>59</v>
      </c>
      <c r="E5" s="83"/>
    </row>
    <row r="6" spans="1:5" ht="18" customHeight="1">
      <c r="A6" s="83"/>
      <c r="B6" s="83"/>
      <c r="C6" s="83"/>
      <c r="D6" s="83" t="s">
        <v>82</v>
      </c>
      <c r="E6" s="83" t="s">
        <v>83</v>
      </c>
    </row>
    <row r="7" spans="1:5" ht="11.25" customHeight="1">
      <c r="A7" s="83"/>
      <c r="B7" s="83"/>
      <c r="C7" s="83"/>
      <c r="D7" s="83"/>
      <c r="E7" s="83"/>
    </row>
    <row r="8" spans="1:5" ht="15.75">
      <c r="A8" s="46">
        <v>1</v>
      </c>
      <c r="B8" s="46">
        <v>2</v>
      </c>
      <c r="C8" s="46">
        <v>3</v>
      </c>
      <c r="D8" s="46">
        <v>4</v>
      </c>
      <c r="E8" s="46">
        <v>5</v>
      </c>
    </row>
    <row r="9" spans="1:5" ht="31.5">
      <c r="A9" s="46">
        <v>1</v>
      </c>
      <c r="B9" s="51" t="s">
        <v>84</v>
      </c>
      <c r="C9" s="46" t="s">
        <v>34</v>
      </c>
      <c r="D9" s="46">
        <v>17.316</v>
      </c>
      <c r="E9" s="46">
        <f aca="true" t="shared" si="0" ref="E9:E14">D9</f>
        <v>17.316</v>
      </c>
    </row>
    <row r="10" spans="1:5" ht="31.5">
      <c r="A10" s="46">
        <v>2</v>
      </c>
      <c r="B10" s="51" t="s">
        <v>85</v>
      </c>
      <c r="C10" s="46" t="s">
        <v>35</v>
      </c>
      <c r="D10" s="46">
        <v>8</v>
      </c>
      <c r="E10" s="46">
        <f t="shared" si="0"/>
        <v>8</v>
      </c>
    </row>
    <row r="11" spans="1:5" ht="31.5">
      <c r="A11" s="46">
        <v>3</v>
      </c>
      <c r="B11" s="52" t="s">
        <v>86</v>
      </c>
      <c r="C11" s="2" t="s">
        <v>36</v>
      </c>
      <c r="D11" s="46">
        <v>12.4</v>
      </c>
      <c r="E11" s="46">
        <f t="shared" si="0"/>
        <v>12.4</v>
      </c>
    </row>
    <row r="12" spans="1:5" ht="31.5">
      <c r="A12" s="46">
        <v>4</v>
      </c>
      <c r="B12" s="52" t="s">
        <v>87</v>
      </c>
      <c r="C12" s="46" t="s">
        <v>35</v>
      </c>
      <c r="D12" s="46">
        <v>1</v>
      </c>
      <c r="E12" s="46">
        <f t="shared" si="0"/>
        <v>1</v>
      </c>
    </row>
    <row r="13" spans="1:5" ht="31.5">
      <c r="A13" s="46">
        <v>5</v>
      </c>
      <c r="B13" s="52" t="s">
        <v>88</v>
      </c>
      <c r="C13" s="2" t="s">
        <v>36</v>
      </c>
      <c r="D13" s="46">
        <v>12.4</v>
      </c>
      <c r="E13" s="46">
        <f t="shared" si="0"/>
        <v>12.4</v>
      </c>
    </row>
    <row r="14" spans="1:5" ht="31.5">
      <c r="A14" s="46">
        <v>6</v>
      </c>
      <c r="B14" s="52" t="s">
        <v>89</v>
      </c>
      <c r="C14" s="2" t="s">
        <v>36</v>
      </c>
      <c r="D14" s="46">
        <v>11.2</v>
      </c>
      <c r="E14" s="46">
        <f t="shared" si="0"/>
        <v>11.2</v>
      </c>
    </row>
    <row r="15" spans="1:5" ht="32.25" customHeight="1">
      <c r="A15" s="46">
        <v>7</v>
      </c>
      <c r="B15" s="47" t="s">
        <v>75</v>
      </c>
      <c r="C15" s="46" t="s">
        <v>18</v>
      </c>
      <c r="D15" s="48">
        <f>D16+D17+D18+D19</f>
        <v>4085.0099999999998</v>
      </c>
      <c r="E15" s="48">
        <f>E16+E17+E18+E19</f>
        <v>4085.0099999999998</v>
      </c>
    </row>
    <row r="16" spans="1:5" ht="20.25" customHeight="1">
      <c r="A16" s="46" t="s">
        <v>9</v>
      </c>
      <c r="B16" s="47" t="s">
        <v>76</v>
      </c>
      <c r="C16" s="46" t="s">
        <v>18</v>
      </c>
      <c r="D16" s="48">
        <v>0</v>
      </c>
      <c r="E16" s="48">
        <v>0</v>
      </c>
    </row>
    <row r="17" spans="1:5" ht="15.75" customHeight="1">
      <c r="A17" s="46" t="s">
        <v>10</v>
      </c>
      <c r="B17" s="47" t="s">
        <v>77</v>
      </c>
      <c r="C17" s="46" t="s">
        <v>18</v>
      </c>
      <c r="D17" s="48">
        <v>3985.47</v>
      </c>
      <c r="E17" s="48">
        <v>3985.47</v>
      </c>
    </row>
    <row r="18" spans="1:5" ht="17.25" customHeight="1">
      <c r="A18" s="46" t="s">
        <v>91</v>
      </c>
      <c r="B18" s="47" t="s">
        <v>78</v>
      </c>
      <c r="C18" s="46" t="s">
        <v>18</v>
      </c>
      <c r="D18" s="48">
        <v>0</v>
      </c>
      <c r="E18" s="48">
        <v>0</v>
      </c>
    </row>
    <row r="19" spans="1:5" ht="20.25" customHeight="1">
      <c r="A19" s="46" t="s">
        <v>92</v>
      </c>
      <c r="B19" s="47" t="s">
        <v>139</v>
      </c>
      <c r="C19" s="46" t="s">
        <v>18</v>
      </c>
      <c r="D19" s="48">
        <v>99.54</v>
      </c>
      <c r="E19" s="48">
        <v>99.54</v>
      </c>
    </row>
    <row r="20" spans="1:5" ht="18.75" customHeight="1">
      <c r="A20" s="49" t="s">
        <v>93</v>
      </c>
      <c r="B20" s="47" t="s">
        <v>79</v>
      </c>
      <c r="C20" s="46" t="s">
        <v>18</v>
      </c>
      <c r="D20" s="48">
        <v>0</v>
      </c>
      <c r="E20" s="48">
        <v>0</v>
      </c>
    </row>
    <row r="21" spans="1:5" ht="33.75" customHeight="1">
      <c r="A21" s="49" t="s">
        <v>94</v>
      </c>
      <c r="B21" s="47" t="s">
        <v>90</v>
      </c>
      <c r="C21" s="46" t="s">
        <v>18</v>
      </c>
      <c r="D21" s="48">
        <v>4085.01</v>
      </c>
      <c r="E21" s="48">
        <f>D21</f>
        <v>4085.01</v>
      </c>
    </row>
    <row r="22" spans="1:5" ht="33.75" customHeight="1">
      <c r="A22" s="66">
        <v>9</v>
      </c>
      <c r="B22" s="47" t="s">
        <v>136</v>
      </c>
      <c r="C22" s="46" t="s">
        <v>18</v>
      </c>
      <c r="D22" s="48">
        <v>0</v>
      </c>
      <c r="E22" s="48">
        <v>0</v>
      </c>
    </row>
    <row r="23" spans="1:5" ht="33.75" customHeight="1">
      <c r="A23" s="66" t="s">
        <v>138</v>
      </c>
      <c r="B23" s="47" t="s">
        <v>137</v>
      </c>
      <c r="C23" s="46" t="s">
        <v>18</v>
      </c>
      <c r="D23" s="48">
        <v>0</v>
      </c>
      <c r="E23" s="48">
        <v>0</v>
      </c>
    </row>
    <row r="24" spans="1:5" ht="20.25" customHeight="1">
      <c r="A24" s="46">
        <v>11</v>
      </c>
      <c r="B24" s="47" t="s">
        <v>21</v>
      </c>
      <c r="C24" s="46" t="s">
        <v>22</v>
      </c>
      <c r="D24" s="48">
        <v>11241</v>
      </c>
      <c r="E24" s="46">
        <v>11241</v>
      </c>
    </row>
    <row r="25" spans="1:5" ht="59.25">
      <c r="A25" s="46">
        <v>12</v>
      </c>
      <c r="B25" s="47" t="s">
        <v>115</v>
      </c>
      <c r="C25" s="46"/>
      <c r="D25" s="48"/>
      <c r="E25" s="48"/>
    </row>
    <row r="26" spans="1:5" ht="30.75" customHeight="1">
      <c r="A26" s="46" t="s">
        <v>97</v>
      </c>
      <c r="B26" s="47" t="s">
        <v>113</v>
      </c>
      <c r="C26" s="35" t="s">
        <v>57</v>
      </c>
      <c r="D26" s="48">
        <v>0.41</v>
      </c>
      <c r="E26" s="48">
        <v>0.41</v>
      </c>
    </row>
    <row r="27" spans="1:5" ht="21" customHeight="1">
      <c r="A27" s="46" t="s">
        <v>98</v>
      </c>
      <c r="B27" s="47" t="s">
        <v>114</v>
      </c>
      <c r="C27" s="35" t="s">
        <v>57</v>
      </c>
      <c r="D27" s="48">
        <v>2.34</v>
      </c>
      <c r="E27" s="48">
        <v>2.34</v>
      </c>
    </row>
    <row r="28" spans="1:5" ht="36.75" customHeight="1">
      <c r="A28" s="46">
        <v>13</v>
      </c>
      <c r="B28" s="54" t="s">
        <v>99</v>
      </c>
      <c r="C28" s="34" t="s">
        <v>58</v>
      </c>
      <c r="D28" s="48"/>
      <c r="E28" s="46"/>
    </row>
    <row r="29" spans="1:5" ht="15.75">
      <c r="A29" s="50" t="s">
        <v>102</v>
      </c>
      <c r="B29" s="73" t="s">
        <v>143</v>
      </c>
      <c r="C29" s="46"/>
      <c r="D29" s="72">
        <v>0.04</v>
      </c>
      <c r="E29" s="72">
        <v>0.04</v>
      </c>
    </row>
    <row r="30" spans="1:5" ht="15.75">
      <c r="A30" s="46" t="s">
        <v>103</v>
      </c>
      <c r="B30" s="73" t="s">
        <v>145</v>
      </c>
      <c r="C30" s="46"/>
      <c r="D30" s="72">
        <v>0.3</v>
      </c>
      <c r="E30" s="72">
        <v>0.3</v>
      </c>
    </row>
    <row r="31" spans="1:5" ht="22.5" customHeight="1">
      <c r="A31" s="46" t="s">
        <v>104</v>
      </c>
      <c r="B31" s="73" t="s">
        <v>146</v>
      </c>
      <c r="C31" s="46"/>
      <c r="D31" s="72">
        <v>0.0048</v>
      </c>
      <c r="E31" s="72">
        <v>0.0048</v>
      </c>
    </row>
    <row r="32" spans="1:5" ht="31.5">
      <c r="A32" s="46" t="s">
        <v>105</v>
      </c>
      <c r="B32" s="73" t="s">
        <v>147</v>
      </c>
      <c r="C32" s="46"/>
      <c r="D32" s="72">
        <v>0.00336</v>
      </c>
      <c r="E32" s="72">
        <v>0.00336</v>
      </c>
    </row>
    <row r="33" spans="1:5" ht="15.75">
      <c r="A33" s="46" t="s">
        <v>141</v>
      </c>
      <c r="B33" s="73" t="s">
        <v>81</v>
      </c>
      <c r="C33" s="46"/>
      <c r="D33" s="72">
        <v>0.004</v>
      </c>
      <c r="E33" s="72">
        <v>0.004</v>
      </c>
    </row>
    <row r="34" spans="1:5" ht="15.75">
      <c r="A34" s="46" t="s">
        <v>142</v>
      </c>
      <c r="B34" s="73" t="s">
        <v>144</v>
      </c>
      <c r="C34" s="46"/>
      <c r="D34" s="72">
        <v>0.0001</v>
      </c>
      <c r="E34" s="72">
        <f>D34</f>
        <v>0.0001</v>
      </c>
    </row>
    <row r="35" spans="1:5" ht="15.75">
      <c r="A35" s="46">
        <v>14</v>
      </c>
      <c r="B35" s="31" t="s">
        <v>44</v>
      </c>
      <c r="C35" s="30" t="s">
        <v>38</v>
      </c>
      <c r="D35" s="7"/>
      <c r="E35" s="2">
        <v>105.6</v>
      </c>
    </row>
    <row r="36" spans="1:5" ht="31.5">
      <c r="A36" s="46">
        <v>15</v>
      </c>
      <c r="B36" s="43" t="s">
        <v>74</v>
      </c>
      <c r="C36" s="7"/>
      <c r="D36" s="7"/>
      <c r="E36" s="2"/>
    </row>
    <row r="37" spans="1:5" ht="15.75">
      <c r="A37" s="50" t="s">
        <v>128</v>
      </c>
      <c r="B37" s="7" t="s">
        <v>68</v>
      </c>
      <c r="C37" s="2" t="s">
        <v>38</v>
      </c>
      <c r="D37" s="7"/>
      <c r="E37" s="2">
        <v>107.3</v>
      </c>
    </row>
  </sheetData>
  <sheetProtection/>
  <mergeCells count="8">
    <mergeCell ref="C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tabSelected="1" workbookViewId="0" topLeftCell="A2">
      <selection activeCell="C14" sqref="C14"/>
    </sheetView>
  </sheetViews>
  <sheetFormatPr defaultColWidth="9.140625" defaultRowHeight="12.75"/>
  <cols>
    <col min="1" max="1" width="8.28125" style="9" customWidth="1"/>
    <col min="2" max="2" width="31.421875" style="9" customWidth="1"/>
    <col min="3" max="3" width="14.421875" style="10" customWidth="1"/>
    <col min="4" max="4" width="12.00390625" style="10" customWidth="1"/>
    <col min="5" max="5" width="13.140625" style="9" customWidth="1"/>
    <col min="6" max="6" width="9.140625" style="9" customWidth="1"/>
    <col min="7" max="7" width="22.00390625" style="9" customWidth="1"/>
    <col min="8" max="16384" width="9.140625" style="9" customWidth="1"/>
  </cols>
  <sheetData>
    <row r="1" ht="15.75" hidden="1"/>
    <row r="2" spans="1:5" ht="53.25" customHeight="1">
      <c r="A2" s="56"/>
      <c r="B2" s="56"/>
      <c r="C2" s="84" t="s">
        <v>149</v>
      </c>
      <c r="D2" s="84"/>
      <c r="E2" s="84"/>
    </row>
    <row r="3" spans="1:4" ht="18.75">
      <c r="A3" s="11"/>
      <c r="B3" s="11"/>
      <c r="C3" s="12"/>
      <c r="D3" s="12"/>
    </row>
    <row r="4" spans="1:7" ht="76.5" customHeight="1">
      <c r="A4" s="86" t="s">
        <v>151</v>
      </c>
      <c r="B4" s="86"/>
      <c r="C4" s="86"/>
      <c r="D4" s="86"/>
      <c r="E4" s="86"/>
      <c r="G4" s="37"/>
    </row>
    <row r="5" spans="1:4" ht="17.25" customHeight="1">
      <c r="A5" s="13"/>
      <c r="B5" s="13"/>
      <c r="C5" s="13"/>
      <c r="D5" s="13"/>
    </row>
    <row r="6" ht="16.5" customHeight="1">
      <c r="E6" s="14" t="s">
        <v>13</v>
      </c>
    </row>
    <row r="7" spans="1:5" ht="17.25" customHeight="1">
      <c r="A7" s="85" t="s">
        <v>15</v>
      </c>
      <c r="B7" s="85" t="s">
        <v>0</v>
      </c>
      <c r="C7" s="85" t="s">
        <v>59</v>
      </c>
      <c r="D7" s="85"/>
      <c r="E7" s="85"/>
    </row>
    <row r="8" spans="1:5" ht="67.5" customHeight="1">
      <c r="A8" s="85"/>
      <c r="B8" s="85"/>
      <c r="C8" s="15" t="s">
        <v>49</v>
      </c>
      <c r="D8" s="15" t="s">
        <v>11</v>
      </c>
      <c r="E8" s="16" t="s">
        <v>12</v>
      </c>
    </row>
    <row r="9" spans="1:5" ht="15.75">
      <c r="A9" s="16">
        <v>1</v>
      </c>
      <c r="B9" s="16">
        <v>2</v>
      </c>
      <c r="C9" s="17">
        <v>3</v>
      </c>
      <c r="D9" s="17">
        <v>4</v>
      </c>
      <c r="E9" s="17">
        <v>5</v>
      </c>
    </row>
    <row r="10" spans="1:5" ht="15.75">
      <c r="A10" s="18">
        <v>1</v>
      </c>
      <c r="B10" s="19" t="s">
        <v>4</v>
      </c>
      <c r="C10" s="67">
        <v>156270.98</v>
      </c>
      <c r="D10" s="67">
        <v>156270.98</v>
      </c>
      <c r="E10" s="70">
        <f aca="true" t="shared" si="0" ref="E10:E16">C10-D10</f>
        <v>0</v>
      </c>
    </row>
    <row r="11" spans="1:5" ht="15.75">
      <c r="A11" s="21">
        <v>2</v>
      </c>
      <c r="B11" s="20" t="s">
        <v>5</v>
      </c>
      <c r="C11" s="68">
        <v>21679</v>
      </c>
      <c r="D11" s="68">
        <v>21679</v>
      </c>
      <c r="E11" s="70">
        <f t="shared" si="0"/>
        <v>0</v>
      </c>
    </row>
    <row r="12" spans="1:5" ht="16.5" customHeight="1">
      <c r="A12" s="21">
        <v>3</v>
      </c>
      <c r="B12" s="20" t="s">
        <v>50</v>
      </c>
      <c r="C12" s="68">
        <v>18000.19</v>
      </c>
      <c r="D12" s="68">
        <v>18000.19</v>
      </c>
      <c r="E12" s="70">
        <f t="shared" si="0"/>
        <v>0</v>
      </c>
    </row>
    <row r="13" spans="1:5" ht="31.5">
      <c r="A13" s="21">
        <v>4</v>
      </c>
      <c r="B13" s="19" t="s">
        <v>7</v>
      </c>
      <c r="C13" s="68">
        <v>0</v>
      </c>
      <c r="D13" s="68">
        <v>0</v>
      </c>
      <c r="E13" s="70">
        <f t="shared" si="0"/>
        <v>0</v>
      </c>
    </row>
    <row r="14" spans="1:5" ht="47.25">
      <c r="A14" s="21">
        <v>5</v>
      </c>
      <c r="B14" s="19" t="s">
        <v>51</v>
      </c>
      <c r="C14" s="68">
        <v>16309.63</v>
      </c>
      <c r="D14" s="69">
        <v>16309.63</v>
      </c>
      <c r="E14" s="70">
        <f t="shared" si="0"/>
        <v>0</v>
      </c>
    </row>
    <row r="15" spans="1:5" ht="47.25">
      <c r="A15" s="21">
        <v>6</v>
      </c>
      <c r="B15" s="19" t="s">
        <v>60</v>
      </c>
      <c r="C15" s="68">
        <v>0</v>
      </c>
      <c r="D15" s="69">
        <v>0</v>
      </c>
      <c r="E15" s="70">
        <f t="shared" si="0"/>
        <v>0</v>
      </c>
    </row>
    <row r="16" spans="1:5" ht="31.5">
      <c r="A16" s="21">
        <v>7</v>
      </c>
      <c r="B16" s="19" t="s">
        <v>61</v>
      </c>
      <c r="C16" s="68">
        <v>0</v>
      </c>
      <c r="D16" s="68">
        <v>0</v>
      </c>
      <c r="E16" s="70">
        <f t="shared" si="0"/>
        <v>0</v>
      </c>
    </row>
    <row r="17" spans="1:5" ht="31.5">
      <c r="A17" s="42">
        <v>8</v>
      </c>
      <c r="B17" s="19" t="s">
        <v>156</v>
      </c>
      <c r="C17" s="68">
        <f>SUM(C10:C16)</f>
        <v>212259.80000000002</v>
      </c>
      <c r="D17" s="68">
        <f>SUM(D10:D16)</f>
        <v>212259.80000000002</v>
      </c>
      <c r="E17" s="68">
        <f>SUM(E10:E16)</f>
        <v>0</v>
      </c>
    </row>
  </sheetData>
  <sheetProtection/>
  <mergeCells count="5">
    <mergeCell ref="C2:E2"/>
    <mergeCell ref="A7:A8"/>
    <mergeCell ref="B7:B8"/>
    <mergeCell ref="C7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:E13"/>
    </sheetView>
  </sheetViews>
  <sheetFormatPr defaultColWidth="9.140625" defaultRowHeight="12.75"/>
  <cols>
    <col min="1" max="1" width="7.7109375" style="22" customWidth="1"/>
    <col min="2" max="2" width="38.00390625" style="22" customWidth="1"/>
    <col min="3" max="3" width="12.8515625" style="22" customWidth="1"/>
    <col min="4" max="5" width="12.00390625" style="22" customWidth="1"/>
    <col min="6" max="6" width="9.140625" style="22" customWidth="1"/>
    <col min="7" max="7" width="27.8515625" style="22" customWidth="1"/>
    <col min="8" max="16384" width="9.140625" style="22" customWidth="1"/>
  </cols>
  <sheetData>
    <row r="1" spans="1:5" ht="60" customHeight="1">
      <c r="A1" s="23"/>
      <c r="B1" s="23"/>
      <c r="C1" s="87" t="s">
        <v>150</v>
      </c>
      <c r="D1" s="87"/>
      <c r="E1" s="87"/>
    </row>
    <row r="2" spans="1:5" ht="18.75">
      <c r="A2" s="23"/>
      <c r="B2" s="24"/>
      <c r="C2" s="23"/>
      <c r="D2" s="23"/>
      <c r="E2" s="23"/>
    </row>
    <row r="3" spans="1:7" ht="76.5" customHeight="1">
      <c r="A3" s="88" t="s">
        <v>152</v>
      </c>
      <c r="B3" s="88"/>
      <c r="C3" s="88"/>
      <c r="D3" s="88"/>
      <c r="E3" s="88"/>
      <c r="G3" s="33" t="s">
        <v>65</v>
      </c>
    </row>
    <row r="4" spans="2:7" ht="15.75">
      <c r="B4" s="25"/>
      <c r="G4" s="32"/>
    </row>
    <row r="5" spans="1:7" ht="24.75" customHeight="1">
      <c r="A5" s="90" t="s">
        <v>15</v>
      </c>
      <c r="B5" s="89" t="s">
        <v>16</v>
      </c>
      <c r="C5" s="90" t="s">
        <v>17</v>
      </c>
      <c r="D5" s="89" t="s">
        <v>54</v>
      </c>
      <c r="E5" s="89" t="s">
        <v>55</v>
      </c>
      <c r="G5" s="37" t="s">
        <v>66</v>
      </c>
    </row>
    <row r="6" spans="1:7" ht="15.75" customHeight="1">
      <c r="A6" s="91"/>
      <c r="B6" s="90"/>
      <c r="C6" s="91"/>
      <c r="D6" s="90"/>
      <c r="E6" s="90"/>
      <c r="G6" s="32"/>
    </row>
    <row r="7" spans="1:7" ht="15.75">
      <c r="A7" s="26">
        <v>1</v>
      </c>
      <c r="B7" s="26">
        <v>2</v>
      </c>
      <c r="C7" s="26">
        <v>3</v>
      </c>
      <c r="D7" s="26">
        <v>4</v>
      </c>
      <c r="E7" s="26">
        <v>5</v>
      </c>
      <c r="G7" s="32"/>
    </row>
    <row r="8" spans="1:7" ht="39">
      <c r="A8" s="26">
        <v>1</v>
      </c>
      <c r="B8" s="27" t="s">
        <v>37</v>
      </c>
      <c r="C8" s="26" t="s">
        <v>38</v>
      </c>
      <c r="D8" s="26">
        <v>87.9</v>
      </c>
      <c r="E8" s="26">
        <v>90.3</v>
      </c>
      <c r="G8" s="33" t="s">
        <v>56</v>
      </c>
    </row>
    <row r="9" spans="1:5" ht="37.5" customHeight="1">
      <c r="A9" s="26">
        <f>A8+1</f>
        <v>2</v>
      </c>
      <c r="B9" s="28" t="s">
        <v>39</v>
      </c>
      <c r="C9" s="26" t="s">
        <v>40</v>
      </c>
      <c r="D9" s="26">
        <v>0</v>
      </c>
      <c r="E9" s="26">
        <v>0</v>
      </c>
    </row>
    <row r="10" spans="1:5" ht="34.5" customHeight="1">
      <c r="A10" s="26">
        <f>A9+1</f>
        <v>3</v>
      </c>
      <c r="B10" s="28" t="s">
        <v>41</v>
      </c>
      <c r="C10" s="26" t="s">
        <v>42</v>
      </c>
      <c r="D10" s="26">
        <v>8784</v>
      </c>
      <c r="E10" s="26">
        <v>8760</v>
      </c>
    </row>
    <row r="11" spans="1:5" ht="31.5">
      <c r="A11" s="26" t="s">
        <v>6</v>
      </c>
      <c r="B11" s="27" t="s">
        <v>43</v>
      </c>
      <c r="C11" s="26"/>
      <c r="D11" s="26"/>
      <c r="E11" s="29"/>
    </row>
    <row r="12" spans="1:5" ht="20.25" customHeight="1">
      <c r="A12" s="30" t="s">
        <v>1</v>
      </c>
      <c r="B12" s="47" t="s">
        <v>80</v>
      </c>
      <c r="C12" s="35" t="s">
        <v>57</v>
      </c>
      <c r="D12" s="48">
        <v>0.41</v>
      </c>
      <c r="E12" s="48">
        <v>0.41</v>
      </c>
    </row>
    <row r="13" spans="1:5" ht="23.25" customHeight="1">
      <c r="A13" s="30" t="s">
        <v>8</v>
      </c>
      <c r="B13" s="47" t="s">
        <v>106</v>
      </c>
      <c r="C13" s="35" t="s">
        <v>57</v>
      </c>
      <c r="D13" s="48">
        <v>2.34</v>
      </c>
      <c r="E13" s="48">
        <v>2.34</v>
      </c>
    </row>
  </sheetData>
  <sheetProtection/>
  <mergeCells count="7">
    <mergeCell ref="C1:E1"/>
    <mergeCell ref="A3:E3"/>
    <mergeCell ref="B5:B6"/>
    <mergeCell ref="D5:D6"/>
    <mergeCell ref="E5:E6"/>
    <mergeCell ref="A5:A6"/>
    <mergeCell ref="C5:C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D14" sqref="D14"/>
    </sheetView>
  </sheetViews>
  <sheetFormatPr defaultColWidth="9.140625" defaultRowHeight="12.75"/>
  <cols>
    <col min="1" max="1" width="5.8515625" style="38" customWidth="1"/>
    <col min="2" max="2" width="30.57421875" style="38" customWidth="1"/>
    <col min="3" max="3" width="11.28125" style="38" customWidth="1"/>
    <col min="4" max="4" width="17.7109375" style="38" customWidth="1"/>
    <col min="5" max="5" width="18.00390625" style="38" customWidth="1"/>
    <col min="6" max="16384" width="9.140625" style="38" customWidth="1"/>
  </cols>
  <sheetData>
    <row r="1" spans="4:5" ht="60" customHeight="1">
      <c r="D1" s="96" t="s">
        <v>154</v>
      </c>
      <c r="E1" s="97"/>
    </row>
    <row r="2" ht="15.75" customHeight="1"/>
    <row r="3" spans="1:7" ht="57.75" customHeight="1">
      <c r="A3" s="98" t="s">
        <v>153</v>
      </c>
      <c r="B3" s="98"/>
      <c r="C3" s="98"/>
      <c r="D3" s="98"/>
      <c r="E3" s="98"/>
      <c r="F3" s="94" t="s">
        <v>66</v>
      </c>
      <c r="G3" s="94"/>
    </row>
    <row r="4" spans="1:5" ht="17.25" customHeight="1">
      <c r="A4" s="99"/>
      <c r="B4" s="99"/>
      <c r="C4" s="99"/>
      <c r="D4" s="99"/>
      <c r="E4" s="99"/>
    </row>
    <row r="6" spans="1:5" s="39" customFormat="1" ht="23.25" customHeight="1">
      <c r="A6" s="100" t="s">
        <v>15</v>
      </c>
      <c r="B6" s="100" t="s">
        <v>45</v>
      </c>
      <c r="C6" s="100" t="s">
        <v>17</v>
      </c>
      <c r="D6" s="92" t="s">
        <v>46</v>
      </c>
      <c r="E6" s="93"/>
    </row>
    <row r="7" spans="1:5" s="39" customFormat="1" ht="74.25" customHeight="1">
      <c r="A7" s="101"/>
      <c r="B7" s="101"/>
      <c r="C7" s="101"/>
      <c r="D7" s="41" t="s">
        <v>111</v>
      </c>
      <c r="E7" s="41" t="s">
        <v>107</v>
      </c>
    </row>
    <row r="8" spans="1:5" s="39" customFormat="1" ht="18.75">
      <c r="A8" s="40">
        <v>1</v>
      </c>
      <c r="B8" s="40">
        <v>2</v>
      </c>
      <c r="C8" s="40">
        <v>3</v>
      </c>
      <c r="D8" s="40">
        <v>4</v>
      </c>
      <c r="E8" s="40">
        <v>5</v>
      </c>
    </row>
    <row r="9" spans="1:5" s="39" customFormat="1" ht="18.75">
      <c r="A9" s="40">
        <v>1</v>
      </c>
      <c r="B9" s="41" t="s">
        <v>155</v>
      </c>
      <c r="C9" s="40"/>
      <c r="D9" s="92"/>
      <c r="E9" s="93"/>
    </row>
    <row r="10" spans="1:5" s="39" customFormat="1" ht="55.5" customHeight="1">
      <c r="A10" s="40" t="s">
        <v>2</v>
      </c>
      <c r="B10" s="41" t="s">
        <v>47</v>
      </c>
      <c r="C10" s="40" t="s">
        <v>48</v>
      </c>
      <c r="D10" s="40">
        <v>53.48</v>
      </c>
      <c r="E10" s="40">
        <v>56.36</v>
      </c>
    </row>
    <row r="11" spans="1:5" ht="57" customHeight="1">
      <c r="A11" s="40" t="s">
        <v>3</v>
      </c>
      <c r="B11" s="41" t="s">
        <v>67</v>
      </c>
      <c r="C11" s="40" t="s">
        <v>48</v>
      </c>
      <c r="D11" s="71">
        <f>D10*1.18</f>
        <v>63.106399999999994</v>
      </c>
      <c r="E11" s="71">
        <f>E10*1.18</f>
        <v>66.50479999999999</v>
      </c>
    </row>
    <row r="13" spans="1:5" ht="65.25" customHeight="1">
      <c r="A13" s="95"/>
      <c r="B13" s="95"/>
      <c r="C13" s="95"/>
      <c r="D13" s="95"/>
      <c r="E13" s="95"/>
    </row>
  </sheetData>
  <sheetProtection/>
  <mergeCells count="10">
    <mergeCell ref="D9:E9"/>
    <mergeCell ref="F3:G3"/>
    <mergeCell ref="A13:E13"/>
    <mergeCell ref="D1:E1"/>
    <mergeCell ref="A3:E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Muhanko</cp:lastModifiedBy>
  <cp:lastPrinted>2013-10-29T04:54:46Z</cp:lastPrinted>
  <dcterms:created xsi:type="dcterms:W3CDTF">1996-10-08T23:32:33Z</dcterms:created>
  <dcterms:modified xsi:type="dcterms:W3CDTF">2014-03-17T07:38:31Z</dcterms:modified>
  <cp:category/>
  <cp:version/>
  <cp:contentType/>
  <cp:contentStatus/>
</cp:coreProperties>
</file>